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Data\DIRF\"/>
    </mc:Choice>
  </mc:AlternateContent>
  <xr:revisionPtr revIDLastSave="0" documentId="13_ncr:1_{4FB109F4-1F72-47BA-810F-FD0CAEB8189F}" xr6:coauthVersionLast="47" xr6:coauthVersionMax="47" xr10:uidLastSave="{00000000-0000-0000-0000-000000000000}"/>
  <bookViews>
    <workbookView xWindow="-120" yWindow="-120" windowWidth="29040" windowHeight="15720" xr2:uid="{271CEAD7-6A8F-427E-BBAA-DEF5B55CB6E1}"/>
  </bookViews>
  <sheets>
    <sheet name="DIRF" sheetId="1" r:id="rId1"/>
    <sheet name="Portfolio" sheetId="2" r:id="rId2"/>
  </sheets>
  <definedNames>
    <definedName name="_xlnm._FilterDatabase" localSheetId="1" hidden="1">Portfolio!$A$1:$BT$3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F2" i="1" l="1"/>
  <c r="B4" i="1"/>
  <c r="B3" i="1"/>
  <c r="B2" i="1"/>
  <c r="E3" i="1"/>
  <c r="E4" i="1" s="1"/>
  <c r="D4" i="1"/>
  <c r="F3" i="1" l="1"/>
  <c r="F4" i="1" s="1"/>
</calcChain>
</file>

<file path=xl/sharedStrings.xml><?xml version="1.0" encoding="utf-8"?>
<sst xmlns="http://schemas.openxmlformats.org/spreadsheetml/2006/main" count="147" uniqueCount="108">
  <si>
    <t>Date</t>
  </si>
  <si>
    <t>Issuer</t>
  </si>
  <si>
    <t>Index Weight</t>
  </si>
  <si>
    <t>Portfolio Weight</t>
  </si>
  <si>
    <t>Replication Factor</t>
  </si>
  <si>
    <t>Cash and Cash Equivalents</t>
  </si>
  <si>
    <t>Total</t>
  </si>
  <si>
    <t>Scheme Name</t>
  </si>
  <si>
    <t>Zerodha Nifty 1D Rate Liquid ETF</t>
  </si>
  <si>
    <t>G-Sec / T-Bills</t>
  </si>
  <si>
    <t>Nav Date</t>
  </si>
  <si>
    <t>Client Code</t>
  </si>
  <si>
    <t>Scheme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</si>
  <si>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</si>
  <si>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</si>
  <si>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</si>
  <si>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</si>
  <si>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</si>
  <si>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</si>
  <si>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</si>
  <si>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</si>
  <si>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</si>
  <si>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</si>
  <si>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</si>
  <si>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</si>
  <si>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</si>
  <si>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</si>
  <si>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</si>
  <si>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</si>
  <si>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</si>
  <si>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</si>
  <si>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</si>
  <si>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</si>
  <si>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</si>
  <si>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</si>
  <si>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</si>
  <si>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</si>
  <si>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</si>
  <si>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</si>
  <si>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</si>
  <si>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</si>
  <si>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</si>
  <si>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</si>
  <si>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</si>
  <si>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</si>
  <si>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</si>
  <si>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</si>
  <si>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</si>
  <si>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</si>
  <si>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</si>
  <si>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</si>
  <si>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</si>
  <si>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</si>
  <si>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</si>
  <si>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</si>
  <si>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</si>
  <si>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</si>
  <si>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</si>
  <si>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</si>
  <si>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</si>
  <si>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</si>
  <si>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</si>
  <si>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</si>
  <si>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</si>
  <si>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</si>
  <si>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</si>
  <si>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</si>
  <si>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</si>
  <si>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</si>
  <si>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</si>
  <si>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</si>
  <si>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</si>
  <si>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Variance between Own trade and Average Price in %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</si>
  <si>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</si>
  <si>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</si>
  <si>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</si>
  <si>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</si>
  <si>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</si>
  <si>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</si>
  <si>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</si>
  <si>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</si>
  <si>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0.00%</t>
  </si>
  <si>
    <t>LISTED</t>
  </si>
  <si>
    <t>India</t>
  </si>
  <si>
    <t>INR</t>
  </si>
  <si>
    <t>Indian Rupee</t>
  </si>
  <si>
    <t>L14</t>
  </si>
  <si>
    <t>COLLATERALISED BORROWING AND LENDIN</t>
  </si>
  <si>
    <t>Others</t>
  </si>
  <si>
    <t>0.00</t>
  </si>
  <si>
    <t xml:space="preserve">Maturity </t>
  </si>
  <si>
    <t>UNLISTED</t>
  </si>
  <si>
    <t>Clearing Corporation of India Limited</t>
  </si>
  <si>
    <t>FUND SPECIFIC PRICES</t>
  </si>
  <si>
    <t>ZLIQD</t>
  </si>
  <si>
    <t>Y802</t>
  </si>
  <si>
    <t>ZERODHA NIFTY 1D RATE LIQUID ETF</t>
  </si>
  <si>
    <t>L8A</t>
  </si>
  <si>
    <t>TREASURY BILLS</t>
  </si>
  <si>
    <t>GOVERNMENT OF INDIA</t>
  </si>
  <si>
    <t>Sovereign</t>
  </si>
  <si>
    <t>Government of India</t>
  </si>
  <si>
    <t>IDIA00309627</t>
  </si>
  <si>
    <t>TREP/010825</t>
  </si>
  <si>
    <t>IN002025X091</t>
  </si>
  <si>
    <t>091 DTB 28082025</t>
  </si>
  <si>
    <t>IN002024Y431</t>
  </si>
  <si>
    <t>182 DTB 07082025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</si>
</sst>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m\/d\/yyyy"/>
    <numFmt numFmtId="165" formatCode="##,##0.00;\-##,##0.00;0.00"/>
    <numFmt numFmtId="166" formatCode="0.00\%;\-0.00\%;0.00\%"/>
    <numFmt numFmtId="167" formatCode="0.00\%;0.00\%;0.00\%"/>
    <numFmt numFmtId="168" formatCode="dd\-mmm\-yy"/>
    <numFmt numFmtId="169" formatCode="##,##0.0000;\-##,##0.0000;0.0000"/>
    <numFmt numFmtId="170" formatCode="##,##0.000000;\-##,##0.000000;0.000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4" fontId="0" fillId="0" borderId="0" xfId="0" applyNumberFormat="1"/>
    <xf numFmtId="49" fontId="3" fillId="2" borderId="1" xfId="0" applyNumberFormat="1" applyFont="1" applyFill="1" applyBorder="1" applyAlignment="1">
      <alignment horizontal="left"/>
    </xf>
    <xf numFmtId="43" fontId="0" fillId="0" borderId="0" xfId="1" applyFont="1"/>
    <xf numFmtId="9" fontId="0" fillId="0" borderId="0" xfId="2" applyFont="1"/>
    <xf numFmtId="164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/>
    </xf>
    <xf numFmtId="166" fontId="4" fillId="3" borderId="2" xfId="0" applyNumberFormat="1" applyFont="1" applyFill="1" applyBorder="1" applyAlignment="1">
      <alignment horizontal="right"/>
    </xf>
    <xf numFmtId="167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68" fontId="4" fillId="3" borderId="2" xfId="0" applyNumberFormat="1" applyFont="1" applyFill="1" applyBorder="1" applyAlignment="1">
      <alignment horizontal="left"/>
    </xf>
    <xf numFmtId="169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70" fontId="4" fillId="3" borderId="2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D575-35F8-4DA1-871B-39B6F00B8C24}">
  <dimension ref="A1:F8"/>
  <sheetViews>
    <sheetView tabSelected="1" workbookViewId="0">
      <selection activeCell="A2" sqref="A2"/>
    </sheetView>
  </sheetViews>
  <sheetFormatPr defaultRowHeight="15" x14ac:dyDescent="0.25"/>
  <cols>
    <col min="1" max="1" width="29.7109375" bestFit="1" customWidth="1"/>
    <col min="2" max="2" width="10.42578125" bestFit="1" customWidth="1"/>
    <col min="3" max="3" width="25.140625" bestFit="1" customWidth="1"/>
    <col min="4" max="4" width="12.85546875" bestFit="1" customWidth="1"/>
    <col min="5" max="5" width="15.85546875" bestFit="1" customWidth="1"/>
    <col min="6" max="6" width="17.5703125" bestFit="1" customWidth="1"/>
  </cols>
  <sheetData>
    <row r="1" spans="1:6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t="s">
        <v>8</v>
      </c>
      <c r="B2" s="2">
        <f>Portfolio!$A$2</f>
        <v>45869</v>
      </c>
      <c r="C2" t="s">
        <v>9</v>
      </c>
      <c r="D2" s="4">
        <v>0</v>
      </c>
      <c r="E2" s="4">
        <f>Portfolio!AB3+Portfolio!AB4</f>
        <v>1.034112426261049</v>
      </c>
      <c r="F2" s="4">
        <f>IF(D2&lt;E2,D2,E2)</f>
        <v>0</v>
      </c>
    </row>
    <row r="3" spans="1:6" x14ac:dyDescent="0.25">
      <c r="A3" t="s">
        <v>8</v>
      </c>
      <c r="B3" s="2">
        <f>Portfolio!$A$2</f>
        <v>45869</v>
      </c>
      <c r="C3" t="s">
        <v>5</v>
      </c>
      <c r="D3" s="4">
        <v>100</v>
      </c>
      <c r="E3" s="4">
        <f>Portfolio!AB2</f>
        <v>98.972132971335597</v>
      </c>
      <c r="F3" s="4">
        <f>IF(D3&lt;E3,D3,E3)</f>
        <v>98.972132971335597</v>
      </c>
    </row>
    <row r="4" spans="1:6" x14ac:dyDescent="0.25">
      <c r="A4" t="s">
        <v>8</v>
      </c>
      <c r="B4" s="2">
        <f>Portfolio!$A$2</f>
        <v>45869</v>
      </c>
      <c r="C4" t="s">
        <v>6</v>
      </c>
      <c r="D4" s="4">
        <f>SUM(D2:D3)</f>
        <v>100</v>
      </c>
      <c r="E4" s="4">
        <f>SUM(E2:E3)</f>
        <v>100.00624539759664</v>
      </c>
      <c r="F4" s="4">
        <f>SUM(F2:F3)</f>
        <v>98.972132971335597</v>
      </c>
    </row>
    <row r="8" spans="1:6" x14ac:dyDescent="0.25">
      <c r="B8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AD68-2843-483B-BD86-5621716469F2}">
  <dimension ref="A1:BT4"/>
  <sheetViews>
    <sheetView topLeftCell="R1" workbookViewId="0">
      <selection activeCell="AB2" sqref="AB2:AB4"/>
    </sheetView>
  </sheetViews>
  <sheetFormatPr defaultRowHeight="15" x14ac:dyDescent="0.25"/>
  <cols>
    <col min="1" max="1" width="8.85546875" bestFit="1" customWidth="1"/>
    <col min="2" max="2" width="10.140625" bestFit="1" customWidth="1"/>
    <col min="3" max="3" width="12.28515625" bestFit="1" customWidth="1"/>
    <col min="4" max="4" width="32.42578125" bestFit="1" customWidth="1"/>
    <col min="5" max="6" width="12.7109375" bestFit="1" customWidth="1"/>
    <col min="7" max="7" width="14.5703125" bestFit="1" customWidth="1"/>
    <col min="8" max="8" width="12" bestFit="1" customWidth="1"/>
    <col min="9" max="9" width="39.140625" bestFit="1" customWidth="1"/>
    <col min="10" max="11" width="20.85546875" bestFit="1" customWidth="1"/>
    <col min="12" max="12" width="16.28515625" bestFit="1" customWidth="1"/>
    <col min="13" max="13" width="21.140625" bestFit="1" customWidth="1"/>
    <col min="14" max="14" width="19.28515625" bestFit="1" customWidth="1"/>
    <col min="15" max="15" width="18.28515625" bestFit="1" customWidth="1"/>
    <col min="16" max="16" width="14.28515625" bestFit="1" customWidth="1"/>
    <col min="17" max="17" width="40.140625" bestFit="1" customWidth="1"/>
    <col min="18" max="18" width="11.5703125" bestFit="1" customWidth="1"/>
    <col min="19" max="19" width="6" bestFit="1" customWidth="1"/>
    <col min="20" max="20" width="19.85546875" bestFit="1" customWidth="1"/>
    <col min="21" max="21" width="18.140625" bestFit="1" customWidth="1"/>
    <col min="22" max="22" width="24.28515625" bestFit="1" customWidth="1"/>
    <col min="23" max="23" width="20.5703125" bestFit="1" customWidth="1"/>
    <col min="24" max="24" width="16.28515625" bestFit="1" customWidth="1"/>
    <col min="25" max="25" width="28.85546875" bestFit="1" customWidth="1"/>
    <col min="26" max="26" width="16.140625" bestFit="1" customWidth="1"/>
    <col min="27" max="27" width="35.28515625" bestFit="1" customWidth="1"/>
    <col min="28" max="28" width="14.5703125" bestFit="1" customWidth="1"/>
    <col min="29" max="29" width="13.85546875" bestFit="1" customWidth="1"/>
    <col min="30" max="30" width="14.7109375" bestFit="1" customWidth="1"/>
    <col min="31" max="31" width="26.85546875" bestFit="1" customWidth="1"/>
    <col min="32" max="32" width="9.42578125" bestFit="1" customWidth="1"/>
    <col min="33" max="33" width="8.85546875" bestFit="1" customWidth="1"/>
    <col min="34" max="34" width="11.28515625" bestFit="1" customWidth="1"/>
    <col min="35" max="35" width="14.42578125" bestFit="1" customWidth="1"/>
    <col min="36" max="36" width="11.28515625" bestFit="1" customWidth="1"/>
    <col min="37" max="37" width="11.7109375" bestFit="1" customWidth="1"/>
    <col min="38" max="38" width="26.85546875" bestFit="1" customWidth="1"/>
    <col min="39" max="39" width="28.140625" bestFit="1" customWidth="1"/>
    <col min="40" max="40" width="42.140625" bestFit="1" customWidth="1"/>
    <col min="41" max="41" width="14" bestFit="1" customWidth="1"/>
    <col min="42" max="42" width="11" bestFit="1" customWidth="1"/>
    <col min="43" max="43" width="10" bestFit="1" customWidth="1"/>
    <col min="44" max="44" width="30.5703125" bestFit="1" customWidth="1"/>
    <col min="45" max="45" width="9" bestFit="1" customWidth="1"/>
    <col min="46" max="46" width="10.7109375" bestFit="1" customWidth="1"/>
    <col min="47" max="47" width="10.42578125" bestFit="1" customWidth="1"/>
    <col min="48" max="48" width="9.42578125" bestFit="1" customWidth="1"/>
    <col min="50" max="50" width="9.85546875" bestFit="1" customWidth="1"/>
    <col min="51" max="51" width="9.5703125" bestFit="1" customWidth="1"/>
    <col min="52" max="52" width="20" bestFit="1" customWidth="1"/>
    <col min="53" max="53" width="19.7109375" bestFit="1" customWidth="1"/>
    <col min="54" max="54" width="20.85546875" bestFit="1" customWidth="1"/>
    <col min="55" max="55" width="20.5703125" bestFit="1" customWidth="1"/>
    <col min="56" max="56" width="21.42578125" bestFit="1" customWidth="1"/>
    <col min="57" max="57" width="12" bestFit="1" customWidth="1"/>
    <col min="58" max="58" width="22.7109375" bestFit="1" customWidth="1"/>
    <col min="59" max="59" width="23.5703125" bestFit="1" customWidth="1"/>
    <col min="60" max="60" width="12.42578125" bestFit="1" customWidth="1"/>
    <col min="61" max="61" width="17.7109375" bestFit="1" customWidth="1"/>
    <col min="62" max="62" width="29.28515625" bestFit="1" customWidth="1"/>
    <col min="63" max="63" width="40.85546875" bestFit="1" customWidth="1"/>
    <col min="64" max="64" width="44.5703125" bestFit="1" customWidth="1"/>
    <col min="65" max="65" width="12.7109375" bestFit="1" customWidth="1"/>
    <col min="66" max="66" width="13.140625" bestFit="1" customWidth="1"/>
    <col min="67" max="67" width="18.42578125" bestFit="1" customWidth="1"/>
    <col min="68" max="68" width="12.140625" bestFit="1" customWidth="1"/>
    <col min="69" max="69" width="12.85546875" bestFit="1" customWidth="1"/>
    <col min="70" max="70" width="16.28515625" bestFit="1" customWidth="1"/>
    <col min="71" max="71" width="13.85546875" bestFit="1" customWidth="1"/>
    <col min="72" max="72" width="20.85546875" bestFit="1" customWidth="1"/>
  </cols>
  <sheetData>
    <row r="1" spans="1:72" x14ac:dyDescent="0.25">
      <c r="A1" s="3" t="s">
        <v>10</v>
      </c>
      <c r="B1" s="3" t="s">
        <v>11</v>
      </c>
      <c r="C1" s="3" t="s">
        <v>12</v>
      </c>
      <c r="D1" s="3" t="s">
        <v>7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36</v>
      </c>
      <c r="AC1" s="3" t="s">
        <v>37</v>
      </c>
      <c r="AD1" s="3" t="s">
        <v>38</v>
      </c>
      <c r="AE1" s="3" t="s">
        <v>39</v>
      </c>
      <c r="AF1" s="3" t="s">
        <v>40</v>
      </c>
      <c r="AG1" s="3" t="s">
        <v>41</v>
      </c>
      <c r="AH1" s="3" t="s">
        <v>42</v>
      </c>
      <c r="AI1" s="3" t="s">
        <v>43</v>
      </c>
      <c r="AJ1" s="3" t="s">
        <v>44</v>
      </c>
      <c r="AK1" s="3" t="s">
        <v>45</v>
      </c>
      <c r="AL1" s="3" t="s">
        <v>46</v>
      </c>
      <c r="AM1" s="3" t="s">
        <v>47</v>
      </c>
      <c r="AN1" s="3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3" t="s">
        <v>53</v>
      </c>
      <c r="AT1" s="3" t="s">
        <v>54</v>
      </c>
      <c r="AU1" s="3" t="s">
        <v>55</v>
      </c>
      <c r="AV1" s="3" t="s">
        <v>56</v>
      </c>
      <c r="AW1" s="3" t="s">
        <v>57</v>
      </c>
      <c r="AX1" s="3" t="s">
        <v>58</v>
      </c>
      <c r="AY1" s="3" t="s">
        <v>59</v>
      </c>
      <c r="AZ1" s="3" t="s">
        <v>60</v>
      </c>
      <c r="BA1" s="3" t="s">
        <v>61</v>
      </c>
      <c r="BB1" s="3" t="s">
        <v>62</v>
      </c>
      <c r="BC1" s="3" t="s">
        <v>63</v>
      </c>
      <c r="BD1" s="3" t="s">
        <v>64</v>
      </c>
      <c r="BE1" s="3" t="s">
        <v>65</v>
      </c>
      <c r="BF1" s="3" t="s">
        <v>66</v>
      </c>
      <c r="BG1" s="3" t="s">
        <v>67</v>
      </c>
      <c r="BH1" s="3" t="s">
        <v>68</v>
      </c>
      <c r="BI1" s="3" t="s">
        <v>69</v>
      </c>
      <c r="BJ1" s="3" t="s">
        <v>70</v>
      </c>
      <c r="BK1" s="3" t="s">
        <v>71</v>
      </c>
      <c r="BL1" s="3" t="s">
        <v>72</v>
      </c>
      <c r="BM1" s="3" t="s">
        <v>73</v>
      </c>
      <c r="BN1" s="3" t="s">
        <v>74</v>
      </c>
      <c r="BO1" s="3" t="s">
        <v>75</v>
      </c>
      <c r="BP1" s="3" t="s">
        <v>76</v>
      </c>
      <c r="BQ1" s="3" t="s">
        <v>77</v>
      </c>
      <c r="BR1" s="3" t="s">
        <v>78</v>
      </c>
      <c r="BS1" s="3" t="s">
        <v>79</v>
      </c>
      <c r="BT1" s="3" t="s">
        <v>80</v>
      </c>
    </row>
    <row r="2" spans="1:72" x14ac:dyDescent="0.25">
      <c r="A2" s="6">
        <v>45869</v>
      </c>
      <c r="B2" s="7" t="s">
        <v>94</v>
      </c>
      <c r="C2" s="7" t="s">
        <v>95</v>
      </c>
      <c r="D2" s="7" t="s">
        <v>96</v>
      </c>
      <c r="E2" s="7" t="s">
        <v>102</v>
      </c>
      <c r="F2" s="7" t="s">
        <v>102</v>
      </c>
      <c r="G2" s="7" t="s">
        <v>103</v>
      </c>
      <c r="H2" s="7" t="s">
        <v>86</v>
      </c>
      <c r="I2" s="7" t="s">
        <v>87</v>
      </c>
      <c r="J2" s="7" t="s">
        <v>88</v>
      </c>
      <c r="K2" s="7" t="s">
        <v>88</v>
      </c>
      <c r="L2" s="8">
        <v>50118900000</v>
      </c>
      <c r="M2" s="8">
        <v>1</v>
      </c>
      <c r="N2" s="8"/>
      <c r="O2" s="8">
        <v>1</v>
      </c>
      <c r="P2" s="8" t="s">
        <v>89</v>
      </c>
      <c r="Q2" s="9">
        <v>0</v>
      </c>
      <c r="R2" s="10" t="s">
        <v>81</v>
      </c>
      <c r="S2" s="10" t="s">
        <v>81</v>
      </c>
      <c r="T2" s="8">
        <v>0.99984977302953604</v>
      </c>
      <c r="U2" s="8">
        <v>50111370789.489998</v>
      </c>
      <c r="V2" s="8">
        <v>50118900000</v>
      </c>
      <c r="W2" s="8">
        <v>50118900000</v>
      </c>
      <c r="X2" s="8">
        <v>50118900000</v>
      </c>
      <c r="Y2" s="11"/>
      <c r="Z2" s="11"/>
      <c r="AA2" s="8">
        <v>0</v>
      </c>
      <c r="AB2" s="9">
        <v>98.972132971335597</v>
      </c>
      <c r="AC2" s="9">
        <v>98.965952154138293</v>
      </c>
      <c r="AD2" s="8">
        <v>0</v>
      </c>
      <c r="AE2" s="8">
        <v>7529210.5099999998</v>
      </c>
      <c r="AF2" s="12">
        <v>45869</v>
      </c>
      <c r="AG2" s="7"/>
      <c r="AH2" s="13">
        <v>0</v>
      </c>
      <c r="AI2" s="12"/>
      <c r="AJ2" s="12">
        <v>45870</v>
      </c>
      <c r="AK2" s="12">
        <v>45870</v>
      </c>
      <c r="AL2" s="14">
        <v>1</v>
      </c>
      <c r="AM2" s="12">
        <v>45870</v>
      </c>
      <c r="AN2" s="7" t="s">
        <v>90</v>
      </c>
      <c r="AO2" s="7" t="s">
        <v>91</v>
      </c>
      <c r="AP2" s="14"/>
      <c r="AQ2" s="7"/>
      <c r="AR2" s="7" t="s">
        <v>92</v>
      </c>
      <c r="AS2" s="7"/>
      <c r="AT2" s="7"/>
      <c r="AU2" s="7"/>
      <c r="AV2" s="10"/>
      <c r="AW2" s="10"/>
      <c r="AX2" s="13"/>
      <c r="AY2" s="13"/>
      <c r="AZ2" s="13"/>
      <c r="BA2" s="13"/>
      <c r="BB2" s="14"/>
      <c r="BC2" s="14"/>
      <c r="BD2" s="7" t="s">
        <v>93</v>
      </c>
      <c r="BE2" s="10"/>
      <c r="BF2" s="13"/>
      <c r="BG2" s="13"/>
      <c r="BH2" s="8"/>
      <c r="BI2" s="8"/>
      <c r="BJ2" s="10">
        <v>0</v>
      </c>
      <c r="BK2" s="8">
        <v>0</v>
      </c>
      <c r="BL2" s="9">
        <v>0</v>
      </c>
      <c r="BM2" s="7" t="s">
        <v>83</v>
      </c>
      <c r="BN2" s="7" t="s">
        <v>84</v>
      </c>
      <c r="BO2" s="7" t="s">
        <v>85</v>
      </c>
      <c r="BP2" s="15">
        <v>1</v>
      </c>
      <c r="BQ2" s="7" t="s">
        <v>84</v>
      </c>
      <c r="BR2" s="8">
        <v>50639405755.269997</v>
      </c>
      <c r="BS2" s="8">
        <v>461487244</v>
      </c>
      <c r="BT2" s="8">
        <v>-3162632.2300033602</v>
      </c>
    </row>
    <row r="3" spans="1:72" x14ac:dyDescent="0.25">
      <c r="A3" s="6">
        <v>45869</v>
      </c>
      <c r="B3" s="7" t="s">
        <v>94</v>
      </c>
      <c r="C3" s="7" t="s">
        <v>95</v>
      </c>
      <c r="D3" s="7" t="s">
        <v>96</v>
      </c>
      <c r="E3" s="7" t="s">
        <v>104</v>
      </c>
      <c r="F3" s="7" t="s">
        <v>104</v>
      </c>
      <c r="G3" s="7" t="s">
        <v>105</v>
      </c>
      <c r="H3" s="7" t="s">
        <v>97</v>
      </c>
      <c r="I3" s="7" t="s">
        <v>98</v>
      </c>
      <c r="J3" s="7" t="s">
        <v>99</v>
      </c>
      <c r="K3" s="7" t="s">
        <v>99</v>
      </c>
      <c r="L3" s="8">
        <v>2875000</v>
      </c>
      <c r="M3" s="8">
        <v>100</v>
      </c>
      <c r="N3" s="8">
        <v>99.590900000000005</v>
      </c>
      <c r="O3" s="8">
        <v>99.608699999999999</v>
      </c>
      <c r="P3" s="8">
        <v>1.7799999999979801E-2</v>
      </c>
      <c r="Q3" s="9">
        <v>1.7873118929520499E-2</v>
      </c>
      <c r="R3" s="10">
        <v>5.3550000000000004</v>
      </c>
      <c r="S3" s="10">
        <v>5.31</v>
      </c>
      <c r="T3" s="8">
        <v>99.579899999999995</v>
      </c>
      <c r="U3" s="8">
        <v>286292212.5</v>
      </c>
      <c r="V3" s="8">
        <v>286375507</v>
      </c>
      <c r="W3" s="8">
        <v>286375012.5</v>
      </c>
      <c r="X3" s="8">
        <v>287500000</v>
      </c>
      <c r="Y3" s="11"/>
      <c r="Z3" s="11"/>
      <c r="AA3" s="8">
        <v>-494.5</v>
      </c>
      <c r="AB3" s="9">
        <v>0.56551811426064602</v>
      </c>
      <c r="AC3" s="9">
        <v>0.56548279761159503</v>
      </c>
      <c r="AD3" s="8">
        <v>0</v>
      </c>
      <c r="AE3" s="8">
        <v>83294.5</v>
      </c>
      <c r="AF3" s="12">
        <v>45869</v>
      </c>
      <c r="AG3" s="7" t="s">
        <v>100</v>
      </c>
      <c r="AH3" s="13">
        <v>0</v>
      </c>
      <c r="AI3" s="12"/>
      <c r="AJ3" s="12">
        <v>45897</v>
      </c>
      <c r="AK3" s="12">
        <v>45897</v>
      </c>
      <c r="AL3" s="14">
        <v>28</v>
      </c>
      <c r="AM3" s="12">
        <v>45897</v>
      </c>
      <c r="AN3" s="7" t="s">
        <v>90</v>
      </c>
      <c r="AO3" s="7" t="s">
        <v>82</v>
      </c>
      <c r="AP3" s="14"/>
      <c r="AQ3" s="7"/>
      <c r="AR3" s="7" t="s">
        <v>101</v>
      </c>
      <c r="AS3" s="7"/>
      <c r="AT3" s="7" t="s">
        <v>100</v>
      </c>
      <c r="AU3" s="7" t="s">
        <v>100</v>
      </c>
      <c r="AV3" s="10">
        <v>5.31</v>
      </c>
      <c r="AW3" s="10">
        <v>5.31</v>
      </c>
      <c r="AX3" s="13">
        <v>99.608699999999999</v>
      </c>
      <c r="AY3" s="13">
        <v>99.608699999999999</v>
      </c>
      <c r="AZ3" s="13"/>
      <c r="BA3" s="13"/>
      <c r="BB3" s="14"/>
      <c r="BC3" s="14"/>
      <c r="BD3" s="7" t="s">
        <v>93</v>
      </c>
      <c r="BE3" s="10">
        <v>5.31</v>
      </c>
      <c r="BF3" s="13"/>
      <c r="BG3" s="13"/>
      <c r="BH3" s="8">
        <v>99.608699999999999</v>
      </c>
      <c r="BI3" s="8">
        <v>0</v>
      </c>
      <c r="BJ3" s="10">
        <v>0</v>
      </c>
      <c r="BK3" s="8">
        <v>0</v>
      </c>
      <c r="BL3" s="9">
        <v>0</v>
      </c>
      <c r="BM3" s="7" t="s">
        <v>83</v>
      </c>
      <c r="BN3" s="7" t="s">
        <v>84</v>
      </c>
      <c r="BO3" s="7" t="s">
        <v>85</v>
      </c>
      <c r="BP3" s="15">
        <v>1</v>
      </c>
      <c r="BQ3" s="7" t="s">
        <v>84</v>
      </c>
      <c r="BR3" s="8">
        <v>50639405755.269997</v>
      </c>
      <c r="BS3" s="8">
        <v>461487244</v>
      </c>
      <c r="BT3" s="8">
        <v>-3162632.2300033602</v>
      </c>
    </row>
    <row r="4" spans="1:72" x14ac:dyDescent="0.25">
      <c r="A4" s="6">
        <v>45869</v>
      </c>
      <c r="B4" s="7" t="s">
        <v>94</v>
      </c>
      <c r="C4" s="7" t="s">
        <v>95</v>
      </c>
      <c r="D4" s="7" t="s">
        <v>96</v>
      </c>
      <c r="E4" s="7" t="s">
        <v>106</v>
      </c>
      <c r="F4" s="7" t="s">
        <v>106</v>
      </c>
      <c r="G4" s="7" t="s">
        <v>107</v>
      </c>
      <c r="H4" s="7" t="s">
        <v>97</v>
      </c>
      <c r="I4" s="7" t="s">
        <v>98</v>
      </c>
      <c r="J4" s="7" t="s">
        <v>99</v>
      </c>
      <c r="K4" s="7" t="s">
        <v>99</v>
      </c>
      <c r="L4" s="8">
        <v>2375000</v>
      </c>
      <c r="M4" s="8">
        <v>100</v>
      </c>
      <c r="N4" s="8">
        <v>99.897300000000001</v>
      </c>
      <c r="O4" s="8">
        <v>99.912999999999997</v>
      </c>
      <c r="P4" s="8">
        <v>1.5700000000009599E-2</v>
      </c>
      <c r="Q4" s="9">
        <v>1.57161404762787E-2</v>
      </c>
      <c r="R4" s="10">
        <v>5.36</v>
      </c>
      <c r="S4" s="10">
        <v>5.3</v>
      </c>
      <c r="T4" s="8">
        <v>99.599599999999995</v>
      </c>
      <c r="U4" s="8">
        <v>236549050</v>
      </c>
      <c r="V4" s="8">
        <v>237296225</v>
      </c>
      <c r="W4" s="8">
        <v>237293375</v>
      </c>
      <c r="X4" s="8">
        <v>237500000</v>
      </c>
      <c r="Y4" s="11"/>
      <c r="Z4" s="11"/>
      <c r="AA4" s="8">
        <v>-2850</v>
      </c>
      <c r="AB4" s="9">
        <v>0.46859431200040302</v>
      </c>
      <c r="AC4" s="9">
        <v>0.468565048250141</v>
      </c>
      <c r="AD4" s="8">
        <v>0</v>
      </c>
      <c r="AE4" s="8">
        <v>747175</v>
      </c>
      <c r="AF4" s="12">
        <v>45869</v>
      </c>
      <c r="AG4" s="7" t="s">
        <v>100</v>
      </c>
      <c r="AH4" s="13">
        <v>0</v>
      </c>
      <c r="AI4" s="12"/>
      <c r="AJ4" s="12">
        <v>45876</v>
      </c>
      <c r="AK4" s="12">
        <v>45876</v>
      </c>
      <c r="AL4" s="14">
        <v>7</v>
      </c>
      <c r="AM4" s="12">
        <v>45876</v>
      </c>
      <c r="AN4" s="7" t="s">
        <v>90</v>
      </c>
      <c r="AO4" s="7" t="s">
        <v>82</v>
      </c>
      <c r="AP4" s="14"/>
      <c r="AQ4" s="7"/>
      <c r="AR4" s="7" t="s">
        <v>101</v>
      </c>
      <c r="AS4" s="7"/>
      <c r="AT4" s="7" t="s">
        <v>100</v>
      </c>
      <c r="AU4" s="7" t="s">
        <v>100</v>
      </c>
      <c r="AV4" s="10">
        <v>5.3</v>
      </c>
      <c r="AW4" s="10">
        <v>5.3</v>
      </c>
      <c r="AX4" s="13">
        <v>99.912999999999997</v>
      </c>
      <c r="AY4" s="13">
        <v>99.912999999999997</v>
      </c>
      <c r="AZ4" s="13"/>
      <c r="BA4" s="13"/>
      <c r="BB4" s="14"/>
      <c r="BC4" s="14"/>
      <c r="BD4" s="7" t="s">
        <v>93</v>
      </c>
      <c r="BE4" s="10">
        <v>5.3</v>
      </c>
      <c r="BF4" s="13"/>
      <c r="BG4" s="13"/>
      <c r="BH4" s="8">
        <v>99.912999999999997</v>
      </c>
      <c r="BI4" s="8">
        <v>0</v>
      </c>
      <c r="BJ4" s="10">
        <v>0</v>
      </c>
      <c r="BK4" s="8">
        <v>0</v>
      </c>
      <c r="BL4" s="9">
        <v>0</v>
      </c>
      <c r="BM4" s="7" t="s">
        <v>83</v>
      </c>
      <c r="BN4" s="7" t="s">
        <v>84</v>
      </c>
      <c r="BO4" s="7" t="s">
        <v>85</v>
      </c>
      <c r="BP4" s="15">
        <v>1</v>
      </c>
      <c r="BQ4" s="7" t="s">
        <v>84</v>
      </c>
      <c r="BR4" s="8">
        <v>50639405755.269997</v>
      </c>
      <c r="BS4" s="8">
        <v>461487244</v>
      </c>
      <c r="BT4" s="8">
        <v>-3162632.2300033602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DIRF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Degamwar</dc:creator>
  <cp:lastModifiedBy>Anand Jasrapuria</cp:lastModifiedBy>
  <dcterms:created xsi:type="dcterms:W3CDTF">2025-04-01T06:16:29Z</dcterms:created>
  <dcterms:modified xsi:type="dcterms:W3CDTF">2025-08-01T11:22:08Z</dcterms:modified>
</cp:coreProperties>
</file>